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090" activeTab="0"/>
  </bookViews>
  <sheets>
    <sheet name="A" sheetId="1" r:id="rId1"/>
  </sheets>
  <definedNames>
    <definedName name="_xlnm.Print_Area" localSheetId="0">'A'!$A$3:$H$42</definedName>
  </definedNames>
  <calcPr fullCalcOnLoad="1"/>
</workbook>
</file>

<file path=xl/sharedStrings.xml><?xml version="1.0" encoding="utf-8"?>
<sst xmlns="http://schemas.openxmlformats.org/spreadsheetml/2006/main" count="47" uniqueCount="40">
  <si>
    <t>MONTHLY TRANSPORTATION DISADVANTAGED REPORT</t>
  </si>
  <si>
    <t>VOTRAN</t>
  </si>
  <si>
    <t>CONTRACTED</t>
  </si>
  <si>
    <t>TOTAL</t>
  </si>
  <si>
    <t>TOTAL PASS TRIPS</t>
  </si>
  <si>
    <t>TRIP PURPOSE</t>
  </si>
  <si>
    <t>Medical</t>
  </si>
  <si>
    <t>Nutrition</t>
  </si>
  <si>
    <t>Other</t>
  </si>
  <si>
    <t>Education</t>
  </si>
  <si>
    <t>Shopping</t>
  </si>
  <si>
    <t>Work</t>
  </si>
  <si>
    <t>PASSENGER TYPE</t>
  </si>
  <si>
    <t>Disabled</t>
  </si>
  <si>
    <t>Elderly</t>
  </si>
  <si>
    <t>Child</t>
  </si>
  <si>
    <t>TRIP TYPE</t>
  </si>
  <si>
    <t>Wheelchair</t>
  </si>
  <si>
    <t>Ambulatory</t>
  </si>
  <si>
    <t>TOTAL COMPLAINTS</t>
  </si>
  <si>
    <t>Discourtesy</t>
  </si>
  <si>
    <t>Early</t>
  </si>
  <si>
    <t>Late</t>
  </si>
  <si>
    <t>Driver</t>
  </si>
  <si>
    <t>Schedule/Routes</t>
  </si>
  <si>
    <t>Vehicle/Equipment</t>
  </si>
  <si>
    <t>TOTAL ACCIDENTS</t>
  </si>
  <si>
    <t>CHARGEABLE:</t>
  </si>
  <si>
    <t>Person Only</t>
  </si>
  <si>
    <t>Vehicle Only</t>
  </si>
  <si>
    <t>Person &amp; Vehicle</t>
  </si>
  <si>
    <t>NON-CHARGEABLE:</t>
  </si>
  <si>
    <t>CANCELLATIONS</t>
  </si>
  <si>
    <t>NO SHOWS</t>
  </si>
  <si>
    <t>REVENUE MILES</t>
  </si>
  <si>
    <t>REVENUE HOURS</t>
  </si>
  <si>
    <t>Safety</t>
  </si>
  <si>
    <t>DO NOT INCLUDE FLEX SERVICE……….</t>
  </si>
  <si>
    <t>SEPT, 2020</t>
  </si>
  <si>
    <t>SEPT,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</si>
</sst>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0" tint="-0.149959996342659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double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thin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double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thin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double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0" tint="-0.3499799966812134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37" fontId="2" fillId="0" borderId="25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37" fontId="2" fillId="0" borderId="32" xfId="0" applyNumberFormat="1" applyFont="1" applyBorder="1" applyAlignment="1" applyProtection="1">
      <alignment/>
      <protection/>
    </xf>
    <xf numFmtId="37" fontId="2" fillId="0" borderId="33" xfId="0" applyNumberFormat="1" applyFont="1" applyBorder="1" applyAlignment="1" applyProtection="1">
      <alignment/>
      <protection/>
    </xf>
    <xf numFmtId="37" fontId="2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2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37" fontId="0" fillId="0" borderId="44" xfId="0" applyNumberFormat="1" applyBorder="1" applyAlignment="1" applyProtection="1">
      <alignment/>
      <protection/>
    </xf>
    <xf numFmtId="37" fontId="0" fillId="0" borderId="45" xfId="0" applyNumberFormat="1" applyBorder="1" applyAlignment="1" applyProtection="1">
      <alignment/>
      <protection/>
    </xf>
    <xf numFmtId="37" fontId="0" fillId="0" borderId="46" xfId="0" applyNumberFormat="1" applyBorder="1" applyAlignment="1" applyProtection="1">
      <alignment/>
      <protection/>
    </xf>
    <xf numFmtId="37" fontId="0" fillId="0" borderId="47" xfId="0" applyNumberForma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48" xfId="0" applyNumberFormat="1" applyBorder="1" applyAlignment="1" applyProtection="1">
      <alignment/>
      <protection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37" fontId="0" fillId="0" borderId="43" xfId="0" applyNumberFormat="1" applyBorder="1" applyAlignment="1" applyProtection="1">
      <alignment/>
      <protection/>
    </xf>
    <xf numFmtId="37" fontId="0" fillId="0" borderId="54" xfId="0" applyNumberFormat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2"/>
  <sheetViews>
    <sheetView tabSelected="1" defaultGridColor="0" zoomScale="87" zoomScaleNormal="87" zoomScalePageLayoutView="0" colorId="22" workbookViewId="0" topLeftCell="A2">
      <selection activeCell="C26" sqref="C26"/>
    </sheetView>
  </sheetViews>
  <sheetFormatPr defaultColWidth="9.77734375" defaultRowHeight="15"/>
  <cols>
    <col min="1" max="1" width="3.77734375" style="0" customWidth="1"/>
    <col min="2" max="8" width="16.77734375" style="0" customWidth="1"/>
  </cols>
  <sheetData>
    <row r="1" spans="1:8" ht="54.75" customHeight="1">
      <c r="A1" s="83" t="s">
        <v>37</v>
      </c>
      <c r="B1" s="83"/>
      <c r="C1" s="83"/>
      <c r="D1" s="83"/>
      <c r="E1" s="83"/>
      <c r="F1" s="83"/>
      <c r="G1" s="83"/>
      <c r="H1" s="83"/>
    </row>
    <row r="2" ht="15.75" thickBot="1"/>
    <row r="3" spans="1:8" ht="16.5" thickTop="1">
      <c r="A3" s="1" t="s">
        <v>0</v>
      </c>
      <c r="B3" s="2"/>
      <c r="C3" s="2"/>
      <c r="D3" s="2"/>
      <c r="E3" s="2"/>
      <c r="F3" s="2"/>
      <c r="G3" s="2"/>
      <c r="H3" s="3"/>
    </row>
    <row r="4" spans="1:8" ht="15.75">
      <c r="A4" s="4"/>
      <c r="B4" s="5"/>
      <c r="C4" s="6" t="s">
        <v>38</v>
      </c>
      <c r="D4" s="7" t="s">
        <v>39</v>
      </c>
      <c r="E4" s="6" t="str">
        <f>C4</f>
        <v>SEPT, 2020</v>
      </c>
      <c r="F4" s="7" t="str">
        <f>D4</f>
        <v>SEPT, 2019</v>
      </c>
      <c r="G4" s="6" t="str">
        <f>E4</f>
        <v>SEPT, 2020</v>
      </c>
      <c r="H4" s="8" t="str">
        <f>F4</f>
        <v>SEPT, 2019</v>
      </c>
    </row>
    <row r="5" spans="1:8" ht="16.5" thickBot="1">
      <c r="A5" s="9"/>
      <c r="B5" s="10"/>
      <c r="C5" s="11" t="s">
        <v>1</v>
      </c>
      <c r="D5" s="12" t="s">
        <v>1</v>
      </c>
      <c r="E5" s="11" t="s">
        <v>2</v>
      </c>
      <c r="F5" s="12" t="s">
        <v>2</v>
      </c>
      <c r="G5" s="11" t="s">
        <v>3</v>
      </c>
      <c r="H5" s="13" t="s">
        <v>3</v>
      </c>
    </row>
    <row r="6" spans="1:8" ht="15.75">
      <c r="A6" s="14" t="s">
        <v>4</v>
      </c>
      <c r="B6" s="15"/>
      <c r="C6" s="16">
        <f>SUM(C8:C13)</f>
        <v>9326</v>
      </c>
      <c r="D6" s="17">
        <f>SUM(D8:D13)</f>
        <v>16112</v>
      </c>
      <c r="E6" s="16">
        <f>SUM(E8:E13)</f>
        <v>5364</v>
      </c>
      <c r="F6" s="17">
        <f>SUM(F8:F13)</f>
        <v>6272</v>
      </c>
      <c r="G6" s="16">
        <f>C6+E6</f>
        <v>14690</v>
      </c>
      <c r="H6" s="18">
        <f>D6+F6</f>
        <v>22384</v>
      </c>
    </row>
    <row r="7" spans="1:8" ht="15.75">
      <c r="A7" s="19" t="s">
        <v>5</v>
      </c>
      <c r="B7" s="20"/>
      <c r="C7" s="45"/>
      <c r="D7" s="46"/>
      <c r="E7" s="47"/>
      <c r="F7" s="46"/>
      <c r="G7" s="47"/>
      <c r="H7" s="48"/>
    </row>
    <row r="8" spans="1:8" ht="15">
      <c r="A8" s="4"/>
      <c r="B8" s="57" t="s">
        <v>6</v>
      </c>
      <c r="C8" s="58">
        <v>4458</v>
      </c>
      <c r="D8" s="59">
        <v>5920</v>
      </c>
      <c r="E8" s="60">
        <v>2714</v>
      </c>
      <c r="F8" s="59">
        <v>2571</v>
      </c>
      <c r="G8" s="60">
        <f aca="true" t="shared" si="0" ref="G8:G13">C8+E8</f>
        <v>7172</v>
      </c>
      <c r="H8" s="61">
        <f>+D8+F8</f>
        <v>8491</v>
      </c>
    </row>
    <row r="9" spans="1:8" ht="15">
      <c r="A9" s="4"/>
      <c r="B9" s="62" t="s">
        <v>7</v>
      </c>
      <c r="C9" s="63">
        <v>64</v>
      </c>
      <c r="D9" s="64">
        <v>963</v>
      </c>
      <c r="E9" s="65">
        <v>43</v>
      </c>
      <c r="F9" s="64">
        <v>81</v>
      </c>
      <c r="G9" s="60">
        <f t="shared" si="0"/>
        <v>107</v>
      </c>
      <c r="H9" s="66">
        <f aca="true" t="shared" si="1" ref="H9:H29">+D9+F9</f>
        <v>1044</v>
      </c>
    </row>
    <row r="10" spans="1:8" ht="15">
      <c r="A10" s="4"/>
      <c r="B10" s="62" t="s">
        <v>8</v>
      </c>
      <c r="C10" s="63">
        <v>44</v>
      </c>
      <c r="D10" s="64">
        <v>527</v>
      </c>
      <c r="E10" s="65">
        <v>19</v>
      </c>
      <c r="F10" s="64">
        <v>143</v>
      </c>
      <c r="G10" s="60">
        <f t="shared" si="0"/>
        <v>63</v>
      </c>
      <c r="H10" s="66">
        <f t="shared" si="1"/>
        <v>670</v>
      </c>
    </row>
    <row r="11" spans="1:8" ht="15">
      <c r="A11" s="4"/>
      <c r="B11" s="62" t="s">
        <v>9</v>
      </c>
      <c r="C11" s="63">
        <v>2077</v>
      </c>
      <c r="D11" s="64">
        <v>4299</v>
      </c>
      <c r="E11" s="65">
        <v>918</v>
      </c>
      <c r="F11" s="64">
        <v>1299</v>
      </c>
      <c r="G11" s="60">
        <f t="shared" si="0"/>
        <v>2995</v>
      </c>
      <c r="H11" s="66">
        <f t="shared" si="1"/>
        <v>5598</v>
      </c>
    </row>
    <row r="12" spans="1:8" ht="15">
      <c r="A12" s="4"/>
      <c r="B12" s="62" t="s">
        <v>10</v>
      </c>
      <c r="C12" s="63">
        <v>1067</v>
      </c>
      <c r="D12" s="64">
        <v>1424</v>
      </c>
      <c r="E12" s="65">
        <v>388</v>
      </c>
      <c r="F12" s="64">
        <v>584</v>
      </c>
      <c r="G12" s="60">
        <f t="shared" si="0"/>
        <v>1455</v>
      </c>
      <c r="H12" s="66">
        <f t="shared" si="1"/>
        <v>2008</v>
      </c>
    </row>
    <row r="13" spans="1:8" ht="15.75">
      <c r="A13" s="14"/>
      <c r="B13" s="25" t="s">
        <v>11</v>
      </c>
      <c r="C13" s="26">
        <v>1616</v>
      </c>
      <c r="D13" s="27">
        <v>2979</v>
      </c>
      <c r="E13" s="26">
        <v>1282</v>
      </c>
      <c r="F13" s="27">
        <v>1594</v>
      </c>
      <c r="G13" s="60">
        <f t="shared" si="0"/>
        <v>2898</v>
      </c>
      <c r="H13" s="37">
        <f t="shared" si="1"/>
        <v>4573</v>
      </c>
    </row>
    <row r="14" spans="1:8" ht="15.75">
      <c r="A14" s="19" t="s">
        <v>12</v>
      </c>
      <c r="B14" s="20"/>
      <c r="C14" s="22"/>
      <c r="D14" s="23"/>
      <c r="E14" s="22"/>
      <c r="F14" s="23"/>
      <c r="G14" s="22"/>
      <c r="H14" s="24"/>
    </row>
    <row r="15" spans="1:8" ht="15">
      <c r="A15" s="4"/>
      <c r="B15" s="57" t="s">
        <v>13</v>
      </c>
      <c r="C15" s="67">
        <v>8393</v>
      </c>
      <c r="D15" s="68">
        <v>15639</v>
      </c>
      <c r="E15" s="69">
        <v>5354</v>
      </c>
      <c r="F15" s="68">
        <v>6260</v>
      </c>
      <c r="G15" s="69">
        <f aca="true" t="shared" si="2" ref="G15:G29">+C15+E15</f>
        <v>13747</v>
      </c>
      <c r="H15" s="70">
        <f t="shared" si="1"/>
        <v>21899</v>
      </c>
    </row>
    <row r="16" spans="1:8" ht="15">
      <c r="A16" s="4"/>
      <c r="B16" s="62" t="s">
        <v>14</v>
      </c>
      <c r="C16" s="63">
        <v>899</v>
      </c>
      <c r="D16" s="64">
        <v>445</v>
      </c>
      <c r="E16" s="65">
        <v>10</v>
      </c>
      <c r="F16" s="64">
        <v>12</v>
      </c>
      <c r="G16" s="65">
        <f t="shared" si="2"/>
        <v>909</v>
      </c>
      <c r="H16" s="66">
        <f t="shared" si="1"/>
        <v>457</v>
      </c>
    </row>
    <row r="17" spans="1:8" ht="15.75">
      <c r="A17" s="14"/>
      <c r="B17" s="25" t="s">
        <v>15</v>
      </c>
      <c r="C17" s="26">
        <v>34</v>
      </c>
      <c r="D17" s="27">
        <v>28</v>
      </c>
      <c r="E17" s="26">
        <v>0</v>
      </c>
      <c r="F17" s="27">
        <v>0</v>
      </c>
      <c r="G17" s="36">
        <f t="shared" si="2"/>
        <v>34</v>
      </c>
      <c r="H17" s="37">
        <f t="shared" si="1"/>
        <v>28</v>
      </c>
    </row>
    <row r="18" spans="1:8" ht="15.75">
      <c r="A18" s="19" t="s">
        <v>16</v>
      </c>
      <c r="B18" s="21"/>
      <c r="C18" s="22"/>
      <c r="D18" s="23"/>
      <c r="E18" s="22"/>
      <c r="F18" s="23"/>
      <c r="G18" s="22"/>
      <c r="H18" s="24"/>
    </row>
    <row r="19" spans="1:8" ht="15">
      <c r="A19" s="4"/>
      <c r="B19" s="71" t="s">
        <v>18</v>
      </c>
      <c r="C19" s="67">
        <v>6811</v>
      </c>
      <c r="D19" s="68">
        <v>12258</v>
      </c>
      <c r="E19" s="69">
        <v>4048</v>
      </c>
      <c r="F19" s="68">
        <v>4996</v>
      </c>
      <c r="G19" s="69">
        <f t="shared" si="2"/>
        <v>10859</v>
      </c>
      <c r="H19" s="70">
        <f t="shared" si="1"/>
        <v>17254</v>
      </c>
    </row>
    <row r="20" spans="1:8" ht="15">
      <c r="A20" s="43"/>
      <c r="B20" s="25" t="s">
        <v>17</v>
      </c>
      <c r="C20" s="26">
        <v>2515</v>
      </c>
      <c r="D20" s="27">
        <v>3854</v>
      </c>
      <c r="E20" s="26">
        <v>1316</v>
      </c>
      <c r="F20" s="27">
        <v>1276</v>
      </c>
      <c r="G20" s="26">
        <f t="shared" si="2"/>
        <v>3831</v>
      </c>
      <c r="H20" s="44">
        <f t="shared" si="1"/>
        <v>5130</v>
      </c>
    </row>
    <row r="21" spans="1:8" ht="15.75">
      <c r="A21" s="19" t="s">
        <v>19</v>
      </c>
      <c r="B21" s="20"/>
      <c r="C21" s="20">
        <f>SUM(C22:C29)</f>
        <v>4</v>
      </c>
      <c r="D21" s="28">
        <f>SUM(D22:D29)</f>
        <v>8</v>
      </c>
      <c r="E21" s="20">
        <f>SUM(E22:E29)</f>
        <v>3</v>
      </c>
      <c r="F21" s="28">
        <f>SUM(F22:F29)</f>
        <v>1</v>
      </c>
      <c r="G21" s="20">
        <f>C21+E21</f>
        <v>7</v>
      </c>
      <c r="H21" s="29">
        <f>D21+F21</f>
        <v>9</v>
      </c>
    </row>
    <row r="22" spans="1:8" ht="15">
      <c r="A22" s="4"/>
      <c r="B22" s="57" t="s">
        <v>20</v>
      </c>
      <c r="C22" s="72">
        <v>0</v>
      </c>
      <c r="D22" s="73">
        <v>0</v>
      </c>
      <c r="E22" s="57">
        <v>0</v>
      </c>
      <c r="F22" s="73">
        <v>0</v>
      </c>
      <c r="G22" s="69">
        <f t="shared" si="2"/>
        <v>0</v>
      </c>
      <c r="H22" s="70">
        <f t="shared" si="1"/>
        <v>0</v>
      </c>
    </row>
    <row r="23" spans="1:8" ht="15">
      <c r="A23" s="4"/>
      <c r="B23" s="62" t="s">
        <v>36</v>
      </c>
      <c r="C23" s="74">
        <v>0</v>
      </c>
      <c r="D23" s="75">
        <v>0</v>
      </c>
      <c r="E23" s="62">
        <v>0</v>
      </c>
      <c r="F23" s="75">
        <v>0</v>
      </c>
      <c r="G23" s="65">
        <f t="shared" si="2"/>
        <v>0</v>
      </c>
      <c r="H23" s="66">
        <f t="shared" si="1"/>
        <v>0</v>
      </c>
    </row>
    <row r="24" spans="1:8" ht="15">
      <c r="A24" s="4"/>
      <c r="B24" s="62" t="s">
        <v>21</v>
      </c>
      <c r="C24" s="74">
        <v>0</v>
      </c>
      <c r="D24" s="75">
        <v>0</v>
      </c>
      <c r="E24" s="62">
        <v>0</v>
      </c>
      <c r="F24" s="75">
        <v>0</v>
      </c>
      <c r="G24" s="65">
        <f t="shared" si="2"/>
        <v>0</v>
      </c>
      <c r="H24" s="66">
        <f t="shared" si="1"/>
        <v>0</v>
      </c>
    </row>
    <row r="25" spans="1:8" ht="15">
      <c r="A25" s="4"/>
      <c r="B25" s="62" t="s">
        <v>22</v>
      </c>
      <c r="C25" s="74">
        <v>3</v>
      </c>
      <c r="D25" s="75">
        <v>5</v>
      </c>
      <c r="E25" s="62">
        <v>3</v>
      </c>
      <c r="F25" s="75">
        <v>1</v>
      </c>
      <c r="G25" s="65">
        <f t="shared" si="2"/>
        <v>6</v>
      </c>
      <c r="H25" s="66">
        <f t="shared" si="1"/>
        <v>6</v>
      </c>
    </row>
    <row r="26" spans="1:8" ht="15">
      <c r="A26" s="4"/>
      <c r="B26" s="62" t="s">
        <v>23</v>
      </c>
      <c r="C26" s="74">
        <v>0</v>
      </c>
      <c r="D26" s="75">
        <v>0</v>
      </c>
      <c r="E26" s="62">
        <v>0</v>
      </c>
      <c r="F26" s="75">
        <v>0</v>
      </c>
      <c r="G26" s="65">
        <f t="shared" si="2"/>
        <v>0</v>
      </c>
      <c r="H26" s="66">
        <f t="shared" si="1"/>
        <v>0</v>
      </c>
    </row>
    <row r="27" spans="1:8" ht="15">
      <c r="A27" s="4"/>
      <c r="B27" s="62" t="s">
        <v>24</v>
      </c>
      <c r="C27" s="74">
        <v>0</v>
      </c>
      <c r="D27" s="75">
        <v>0</v>
      </c>
      <c r="E27" s="62">
        <v>0</v>
      </c>
      <c r="F27" s="75">
        <v>0</v>
      </c>
      <c r="G27" s="65">
        <f t="shared" si="2"/>
        <v>0</v>
      </c>
      <c r="H27" s="66">
        <f t="shared" si="1"/>
        <v>0</v>
      </c>
    </row>
    <row r="28" spans="1:8" ht="15">
      <c r="A28" s="4"/>
      <c r="B28" s="62" t="s">
        <v>25</v>
      </c>
      <c r="C28" s="74">
        <v>0</v>
      </c>
      <c r="D28" s="75">
        <v>0</v>
      </c>
      <c r="E28" s="62">
        <v>0</v>
      </c>
      <c r="F28" s="75">
        <v>0</v>
      </c>
      <c r="G28" s="65">
        <f t="shared" si="2"/>
        <v>0</v>
      </c>
      <c r="H28" s="66">
        <f t="shared" si="1"/>
        <v>0</v>
      </c>
    </row>
    <row r="29" spans="1:8" ht="15.75">
      <c r="A29" s="14"/>
      <c r="B29" s="25" t="s">
        <v>8</v>
      </c>
      <c r="C29" s="25">
        <v>1</v>
      </c>
      <c r="D29" s="30">
        <v>3</v>
      </c>
      <c r="E29" s="25">
        <v>0</v>
      </c>
      <c r="F29" s="30">
        <v>0</v>
      </c>
      <c r="G29" s="36">
        <f t="shared" si="2"/>
        <v>1</v>
      </c>
      <c r="H29" s="37">
        <f t="shared" si="1"/>
        <v>3</v>
      </c>
    </row>
    <row r="30" spans="1:8" ht="15.75">
      <c r="A30" s="19" t="s">
        <v>26</v>
      </c>
      <c r="B30" s="20"/>
      <c r="C30" s="20">
        <f>SUM(C32:C38)</f>
        <v>0</v>
      </c>
      <c r="D30" s="28">
        <f>SUM(D32:D38)</f>
        <v>0</v>
      </c>
      <c r="E30" s="20">
        <f>SUM(E32:E38)</f>
        <v>0</v>
      </c>
      <c r="F30" s="28">
        <f>SUM(F32:F38)</f>
        <v>0</v>
      </c>
      <c r="G30" s="20">
        <f>C30+E30</f>
        <v>0</v>
      </c>
      <c r="H30" s="31">
        <f>D30+F30</f>
        <v>0</v>
      </c>
    </row>
    <row r="31" spans="1:8" ht="15.75">
      <c r="A31" s="19" t="s">
        <v>27</v>
      </c>
      <c r="B31" s="20"/>
      <c r="C31" s="49"/>
      <c r="D31" s="50"/>
      <c r="E31" s="51"/>
      <c r="F31" s="50"/>
      <c r="G31" s="51"/>
      <c r="H31" s="52"/>
    </row>
    <row r="32" spans="1:8" ht="15">
      <c r="A32" s="32"/>
      <c r="B32" s="76" t="s">
        <v>28</v>
      </c>
      <c r="C32" s="77">
        <v>0</v>
      </c>
      <c r="D32" s="78">
        <v>0</v>
      </c>
      <c r="E32" s="79">
        <v>0</v>
      </c>
      <c r="F32" s="78">
        <v>0</v>
      </c>
      <c r="G32" s="60">
        <f aca="true" t="shared" si="3" ref="G32:H38">+C32+E32</f>
        <v>0</v>
      </c>
      <c r="H32" s="61">
        <f t="shared" si="3"/>
        <v>0</v>
      </c>
    </row>
    <row r="33" spans="1:8" ht="15">
      <c r="A33" s="32"/>
      <c r="B33" s="80" t="s">
        <v>29</v>
      </c>
      <c r="C33" s="81">
        <v>0</v>
      </c>
      <c r="D33" s="82">
        <v>0</v>
      </c>
      <c r="E33" s="80">
        <v>0</v>
      </c>
      <c r="F33" s="82">
        <v>0</v>
      </c>
      <c r="G33" s="65">
        <f t="shared" si="3"/>
        <v>0</v>
      </c>
      <c r="H33" s="66">
        <f t="shared" si="3"/>
        <v>0</v>
      </c>
    </row>
    <row r="34" spans="1:8" ht="15">
      <c r="A34" s="32"/>
      <c r="B34" s="80" t="s">
        <v>30</v>
      </c>
      <c r="C34" s="81">
        <v>0</v>
      </c>
      <c r="D34" s="82">
        <v>0</v>
      </c>
      <c r="E34" s="80">
        <v>0</v>
      </c>
      <c r="F34" s="82">
        <v>0</v>
      </c>
      <c r="G34" s="65">
        <f t="shared" si="3"/>
        <v>0</v>
      </c>
      <c r="H34" s="66">
        <f t="shared" si="3"/>
        <v>0</v>
      </c>
    </row>
    <row r="35" spans="1:8" ht="15.75">
      <c r="A35" s="19" t="s">
        <v>31</v>
      </c>
      <c r="B35" s="20"/>
      <c r="C35" s="53"/>
      <c r="D35" s="54"/>
      <c r="E35" s="55"/>
      <c r="F35" s="54"/>
      <c r="G35" s="55"/>
      <c r="H35" s="56"/>
    </row>
    <row r="36" spans="1:8" ht="15">
      <c r="A36" s="32"/>
      <c r="B36" s="76" t="s">
        <v>28</v>
      </c>
      <c r="C36" s="77">
        <v>0</v>
      </c>
      <c r="D36" s="78">
        <v>0</v>
      </c>
      <c r="E36" s="79">
        <v>0</v>
      </c>
      <c r="F36" s="78">
        <v>0</v>
      </c>
      <c r="G36" s="60">
        <f t="shared" si="3"/>
        <v>0</v>
      </c>
      <c r="H36" s="61">
        <f t="shared" si="3"/>
        <v>0</v>
      </c>
    </row>
    <row r="37" spans="1:8" ht="15">
      <c r="A37" s="32"/>
      <c r="B37" s="80" t="s">
        <v>29</v>
      </c>
      <c r="C37" s="81">
        <v>0</v>
      </c>
      <c r="D37" s="82">
        <v>0</v>
      </c>
      <c r="E37" s="80">
        <v>0</v>
      </c>
      <c r="F37" s="82">
        <v>0</v>
      </c>
      <c r="G37" s="65">
        <f t="shared" si="3"/>
        <v>0</v>
      </c>
      <c r="H37" s="66">
        <f t="shared" si="3"/>
        <v>0</v>
      </c>
    </row>
    <row r="38" spans="1:8" ht="15">
      <c r="A38" s="33"/>
      <c r="B38" s="34" t="s">
        <v>30</v>
      </c>
      <c r="C38" s="34">
        <v>0</v>
      </c>
      <c r="D38" s="35">
        <v>0</v>
      </c>
      <c r="E38" s="34">
        <v>0</v>
      </c>
      <c r="F38" s="35">
        <v>0</v>
      </c>
      <c r="G38" s="36">
        <f t="shared" si="3"/>
        <v>0</v>
      </c>
      <c r="H38" s="37">
        <f t="shared" si="3"/>
        <v>0</v>
      </c>
    </row>
    <row r="39" spans="1:8" ht="15.75">
      <c r="A39" s="14" t="s">
        <v>32</v>
      </c>
      <c r="B39" s="15"/>
      <c r="C39" s="16">
        <v>687</v>
      </c>
      <c r="D39" s="17">
        <v>1084</v>
      </c>
      <c r="E39" s="16">
        <v>403</v>
      </c>
      <c r="F39" s="17">
        <v>422</v>
      </c>
      <c r="G39" s="16">
        <f aca="true" t="shared" si="4" ref="G39:H42">+C39+E39</f>
        <v>1090</v>
      </c>
      <c r="H39" s="18">
        <f>+D39+F39</f>
        <v>1506</v>
      </c>
    </row>
    <row r="40" spans="1:8" ht="15.75">
      <c r="A40" s="14" t="s">
        <v>33</v>
      </c>
      <c r="B40" s="15"/>
      <c r="C40" s="16">
        <v>343</v>
      </c>
      <c r="D40" s="17">
        <v>559</v>
      </c>
      <c r="E40" s="16">
        <v>201</v>
      </c>
      <c r="F40" s="17">
        <v>217</v>
      </c>
      <c r="G40" s="16">
        <f t="shared" si="4"/>
        <v>544</v>
      </c>
      <c r="H40" s="18">
        <f>+D40+F40</f>
        <v>776</v>
      </c>
    </row>
    <row r="41" spans="1:8" ht="15.75">
      <c r="A41" s="14" t="s">
        <v>34</v>
      </c>
      <c r="B41" s="15"/>
      <c r="C41" s="16">
        <v>97237</v>
      </c>
      <c r="D41" s="17">
        <v>141216</v>
      </c>
      <c r="E41" s="16">
        <v>36521</v>
      </c>
      <c r="F41" s="17">
        <v>41878</v>
      </c>
      <c r="G41" s="16">
        <f t="shared" si="4"/>
        <v>133758</v>
      </c>
      <c r="H41" s="18">
        <f t="shared" si="4"/>
        <v>183094</v>
      </c>
    </row>
    <row r="42" spans="1:8" ht="16.5" thickBot="1">
      <c r="A42" s="38" t="s">
        <v>35</v>
      </c>
      <c r="B42" s="39"/>
      <c r="C42" s="40">
        <v>6143</v>
      </c>
      <c r="D42" s="41">
        <v>9306</v>
      </c>
      <c r="E42" s="40">
        <v>2770</v>
      </c>
      <c r="F42" s="41">
        <v>3102</v>
      </c>
      <c r="G42" s="40">
        <f t="shared" si="4"/>
        <v>8913</v>
      </c>
      <c r="H42" s="42">
        <f t="shared" si="4"/>
        <v>12408</v>
      </c>
    </row>
    <row r="43" ht="15.75" thickTop="1"/>
  </sheetData>
  <sheetProtection/>
  <mergeCells count="1">
    <mergeCell ref="A1:H1"/>
  </mergeCells>
  <printOptions/>
  <pageMargins left="0.75" right="0.25" top="0.5" bottom="0" header="0.5" footer="0.5"/>
  <pageSetup horizontalDpi="600" verticalDpi="600" orientation="landscape" scale="80" r:id="rId1"/>
  <headerFooter alignWithMargins="0">
    <oddFooter xml:space="preserve">&amp;L&amp;9&amp;Z&amp;F&amp;R&amp;9&amp;D          &amp;T&amp;12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VOTRAN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Vicki Bennit</cp:lastModifiedBy>
  <cp:lastPrinted>2021-01-07T15:06:34Z</cp:lastPrinted>
  <dcterms:created xsi:type="dcterms:W3CDTF">2001-11-12T15:58:37Z</dcterms:created>
  <dcterms:modified xsi:type="dcterms:W3CDTF">2021-01-07T15:06:37Z</dcterms:modified>
  <cp:category/>
  <cp:version/>
  <cp:contentType/>
  <cp:contentStatus/>
</cp:coreProperties>
</file>